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<sst xmlns="http://schemas.openxmlformats.org/spreadsheetml/2006/main" count="88" uniqueCount="50">
  <si>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</si>
  <si>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</si>
  <si>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</si>
  <si>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</si>
  <si>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</si>
  <si>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</si>
  <si>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</si>
  <si>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</si>
  <si>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</si>
  <si>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</si>
  <si>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</si>
  <si>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</si>
  <si>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</si>
  <si>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</si>
  <si>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</si>
  <si>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</si>
  <si>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</si>
  <si>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</si>
  <si>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</si>
  <si>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</si>
  <si>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</si>
  <si>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</si>
  <si>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</si>
  <si>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</si>
  <si>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</si>
  <si>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</si>
  <si>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</si>
  <si>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</si>
  <si>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</si>
  <si>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</si>
  <si>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</si>
  <si>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</si>
  <si>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</si>
  <si>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</si>
  <si>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</si>
  <si>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</si>
  <si>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</si>
  <si>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</si>
  <si>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</si>
  <si>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</si>
  <si>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</si>
  <si>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</si>
  <si>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</si>
  <si>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</si>
  <si>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</si>
  <si>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</si>
  <si>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Обеспечение проведения выборов и референдумов</t>
  </si>
  <si>
    <t>Утвержденные бюджетные назначения на 2024 год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</si>
  <si>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февраль 2024 года (нарастающим итогом с начала года)</t>
  </si>
  <si>
    <t>Исполнено за февраль                2024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</si>
</sst>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00_р_._-;\-* #,##0.00000000_р_._-;_-* &quot;-&quot;??_р_._-;_-@_-"/>
    <numFmt numFmtId="185" formatCode="_-* #,##0.000000_р_._-;\-* #,##0.000000_р_._-;_-* &quot;-&quot;????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right" wrapText="1"/>
    </xf>
    <xf numFmtId="176" fontId="5" fillId="0" borderId="0" xfId="0" applyNumberFormat="1" applyFont="1" applyBorder="1" applyAlignment="1">
      <alignment horizontal="right" wrapText="1"/>
    </xf>
    <xf numFmtId="17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zoomScalePageLayoutView="0" workbookViewId="0" topLeftCell="A1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0"/>
      <c r="F2" s="51"/>
      <c r="G2" s="51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2" t="s">
        <v>48</v>
      </c>
      <c r="B6" s="53"/>
      <c r="C6" s="53"/>
      <c r="D6" s="54"/>
      <c r="E6" s="54"/>
      <c r="F6" s="54"/>
      <c r="G6" s="54"/>
      <c r="H6" s="5"/>
      <c r="I6" s="5"/>
      <c r="J6" s="5"/>
      <c r="K6" s="5"/>
    </row>
    <row r="7" spans="1:11" ht="27.75" customHeight="1">
      <c r="A7" s="54"/>
      <c r="B7" s="54"/>
      <c r="C7" s="54"/>
      <c r="D7" s="54"/>
      <c r="E7" s="54"/>
      <c r="F7" s="54"/>
      <c r="G7" s="54"/>
      <c r="H7" s="5"/>
      <c r="I7" s="5"/>
      <c r="J7" s="5"/>
      <c r="K7" s="5"/>
    </row>
    <row r="8" spans="1:11" ht="18.75" customHeight="1">
      <c r="A8" s="54"/>
      <c r="B8" s="54"/>
      <c r="C8" s="54"/>
      <c r="D8" s="54"/>
      <c r="E8" s="54"/>
      <c r="F8" s="54"/>
      <c r="G8" s="54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7" t="s">
        <v>0</v>
      </c>
      <c r="B10" s="65"/>
      <c r="C10" s="65"/>
      <c r="D10" s="63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8"/>
      <c r="B11" s="62"/>
      <c r="C11" s="62"/>
      <c r="D11" s="64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8"/>
      <c r="B12" s="57" t="s">
        <v>2</v>
      </c>
      <c r="C12" s="60" t="s">
        <v>3</v>
      </c>
      <c r="D12" s="57" t="s">
        <v>47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8"/>
      <c r="B13" s="59"/>
      <c r="C13" s="61"/>
      <c r="D13" s="57"/>
      <c r="E13" s="47" t="s">
        <v>49</v>
      </c>
      <c r="F13" s="49" t="s">
        <v>35</v>
      </c>
      <c r="G13" s="49" t="s">
        <v>31</v>
      </c>
      <c r="H13" s="13"/>
      <c r="I13" s="13"/>
      <c r="J13" s="13"/>
      <c r="K13" s="13"/>
    </row>
    <row r="14" spans="1:11" ht="67.5" customHeight="1">
      <c r="A14" s="58"/>
      <c r="B14" s="59"/>
      <c r="C14" s="61"/>
      <c r="D14" s="57"/>
      <c r="E14" s="48"/>
      <c r="F14" s="48"/>
      <c r="G14" s="48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D18+D31+D34+D37+D41+D45+D48+D52+D55+D58</f>
        <v>16755.109999999997</v>
      </c>
      <c r="E16" s="40">
        <f>E18+E31+E34+E37+E41+E45+E48+E52+E55+E58</f>
        <v>1672.6350499999999</v>
      </c>
      <c r="F16" s="40">
        <f>E16-D16</f>
        <v>-15082.474949999996</v>
      </c>
      <c r="G16" s="44">
        <f>E16/D16</f>
        <v>0.09982835385742023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D19+D20+D21+D23+D28+D22</f>
        <v>7525.4929999999995</v>
      </c>
      <c r="E18" s="40">
        <f>E19+E20+E23+E28+E21+E22</f>
        <v>862.00178</v>
      </c>
      <c r="F18" s="40">
        <f aca="true" t="shared" si="0" ref="F18:F26">E18-D18</f>
        <v>-6663.49122</v>
      </c>
      <c r="G18" s="40">
        <f aca="true" t="shared" si="1" ref="G18:G24">E18/D18*100</f>
        <v>11.454422720212484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1176.55588</v>
      </c>
      <c r="E19" s="41">
        <v>146.01092</v>
      </c>
      <c r="F19" s="41">
        <f t="shared" si="0"/>
        <v>-1030.54496</v>
      </c>
      <c r="G19" s="41">
        <f t="shared" si="1"/>
        <v>12.41002849775397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5029.52601</v>
      </c>
      <c r="E20" s="39">
        <v>535.09966</v>
      </c>
      <c r="F20" s="39">
        <f t="shared" si="0"/>
        <v>-4494.42635</v>
      </c>
      <c r="G20" s="39">
        <f t="shared" si="1"/>
        <v>10.639166771104938</v>
      </c>
      <c r="H20" s="18"/>
      <c r="I20" s="18"/>
      <c r="J20" s="18"/>
      <c r="K20" s="18"/>
    </row>
    <row r="21" spans="1:11" ht="40.5">
      <c r="A21" s="25" t="s">
        <v>46</v>
      </c>
      <c r="B21" s="26" t="s">
        <v>5</v>
      </c>
      <c r="C21" s="26" t="s">
        <v>34</v>
      </c>
      <c r="D21" s="39">
        <v>3</v>
      </c>
      <c r="E21" s="39">
        <v>0</v>
      </c>
      <c r="F21" s="39">
        <f t="shared" si="0"/>
        <v>-3</v>
      </c>
      <c r="G21" s="39">
        <f t="shared" si="1"/>
        <v>0</v>
      </c>
      <c r="H21" s="18"/>
      <c r="I21" s="18"/>
      <c r="J21" s="18"/>
      <c r="K21" s="18"/>
    </row>
    <row r="22" spans="1:11" ht="23.25" customHeight="1" hidden="1">
      <c r="A22" s="25"/>
      <c r="B22" s="26"/>
      <c r="C22" s="26"/>
      <c r="D22" s="39"/>
      <c r="E22" s="39"/>
      <c r="F22" s="39"/>
      <c r="G22" s="39"/>
      <c r="H22" s="18"/>
      <c r="I22" s="18"/>
      <c r="J22" s="18"/>
      <c r="K22" s="18"/>
    </row>
    <row r="23" spans="1:11" ht="20.25">
      <c r="A23" s="25" t="s">
        <v>4</v>
      </c>
      <c r="B23" s="26" t="s">
        <v>5</v>
      </c>
      <c r="C23" s="26" t="s">
        <v>21</v>
      </c>
      <c r="D23" s="39">
        <f>D24+D26</f>
        <v>1166.41111</v>
      </c>
      <c r="E23" s="39">
        <f>E24+E26</f>
        <v>180.8912</v>
      </c>
      <c r="F23" s="39">
        <f t="shared" si="0"/>
        <v>-985.51991</v>
      </c>
      <c r="G23" s="39">
        <f t="shared" si="1"/>
        <v>15.508357083464336</v>
      </c>
      <c r="H23" s="18"/>
      <c r="I23" s="18"/>
      <c r="J23" s="18"/>
      <c r="K23" s="18"/>
    </row>
    <row r="24" spans="1:11" ht="20.25">
      <c r="A24" s="8" t="s">
        <v>33</v>
      </c>
      <c r="B24" s="7"/>
      <c r="C24" s="7"/>
      <c r="D24" s="42">
        <v>33</v>
      </c>
      <c r="E24" s="42">
        <v>0</v>
      </c>
      <c r="F24" s="42">
        <f t="shared" si="0"/>
        <v>-33</v>
      </c>
      <c r="G24" s="39">
        <f t="shared" si="1"/>
        <v>0</v>
      </c>
      <c r="H24" s="18"/>
      <c r="I24" s="18"/>
      <c r="J24" s="18"/>
      <c r="K24" s="18"/>
    </row>
    <row r="25" spans="1:11" ht="20.25">
      <c r="A25" s="8"/>
      <c r="B25" s="7"/>
      <c r="C25" s="7"/>
      <c r="D25" s="42"/>
      <c r="E25" s="42"/>
      <c r="F25" s="42"/>
      <c r="G25" s="39"/>
      <c r="H25" s="18"/>
      <c r="I25" s="18"/>
      <c r="J25" s="18"/>
      <c r="K25" s="18"/>
    </row>
    <row r="26" spans="1:11" ht="20.25">
      <c r="A26" s="8" t="s">
        <v>4</v>
      </c>
      <c r="B26" s="7"/>
      <c r="C26" s="7"/>
      <c r="D26" s="42">
        <v>1133.41111</v>
      </c>
      <c r="E26" s="42">
        <v>180.8912</v>
      </c>
      <c r="F26" s="42">
        <f t="shared" si="0"/>
        <v>-952.51991</v>
      </c>
      <c r="G26" s="39">
        <f>E26/D26*100</f>
        <v>15.95989296416902</v>
      </c>
      <c r="H26" s="18"/>
      <c r="I26" s="18"/>
      <c r="J26" s="18"/>
      <c r="K26" s="18"/>
    </row>
    <row r="27" spans="1:11" ht="20.25">
      <c r="A27" s="25"/>
      <c r="B27" s="26"/>
      <c r="C27" s="26"/>
      <c r="D27" s="39"/>
      <c r="E27" s="39"/>
      <c r="F27" s="39"/>
      <c r="G27" s="39"/>
      <c r="H27" s="18"/>
      <c r="I27" s="18"/>
      <c r="J27" s="18"/>
      <c r="K27" s="18"/>
    </row>
    <row r="28" spans="1:11" ht="20.25">
      <c r="A28" s="25" t="s">
        <v>39</v>
      </c>
      <c r="B28" s="26" t="s">
        <v>5</v>
      </c>
      <c r="C28" s="26" t="s">
        <v>10</v>
      </c>
      <c r="D28" s="39">
        <f>$D$29</f>
        <v>150</v>
      </c>
      <c r="E28" s="39">
        <v>0</v>
      </c>
      <c r="F28" s="39">
        <f>E28-D28</f>
        <v>-150</v>
      </c>
      <c r="G28" s="39">
        <v>0</v>
      </c>
      <c r="H28" s="18"/>
      <c r="I28" s="18"/>
      <c r="J28" s="18"/>
      <c r="K28" s="18"/>
    </row>
    <row r="29" spans="1:11" ht="20.25">
      <c r="A29" s="8" t="s">
        <v>40</v>
      </c>
      <c r="B29" s="7" t="s">
        <v>5</v>
      </c>
      <c r="C29" s="7" t="s">
        <v>10</v>
      </c>
      <c r="D29" s="42">
        <v>150</v>
      </c>
      <c r="E29" s="42">
        <v>0</v>
      </c>
      <c r="F29" s="39">
        <f>E29-D29</f>
        <v>-150</v>
      </c>
      <c r="G29" s="39">
        <v>0</v>
      </c>
      <c r="H29" s="18"/>
      <c r="I29" s="18"/>
      <c r="J29" s="18"/>
      <c r="K29" s="18"/>
    </row>
    <row r="30" spans="1:11" ht="20.25">
      <c r="A30" s="8"/>
      <c r="B30" s="7"/>
      <c r="C30" s="7"/>
      <c r="D30" s="42"/>
      <c r="E30" s="42"/>
      <c r="F30" s="39"/>
      <c r="G30" s="39"/>
      <c r="H30" s="18"/>
      <c r="I30" s="18"/>
      <c r="J30" s="18"/>
      <c r="K30" s="18"/>
    </row>
    <row r="31" spans="1:11" ht="20.25">
      <c r="A31" s="25" t="s">
        <v>26</v>
      </c>
      <c r="B31" s="26" t="s">
        <v>7</v>
      </c>
      <c r="C31" s="26" t="s">
        <v>12</v>
      </c>
      <c r="D31" s="39">
        <f>$D$32</f>
        <v>353.9</v>
      </c>
      <c r="E31" s="39">
        <f>$E$32</f>
        <v>17.20561</v>
      </c>
      <c r="F31" s="39">
        <f>F32</f>
        <v>336.69439</v>
      </c>
      <c r="G31" s="39">
        <f>E31/D31*100</f>
        <v>4.861715173777903</v>
      </c>
      <c r="H31" s="18"/>
      <c r="I31" s="18"/>
      <c r="J31" s="18"/>
      <c r="K31" s="18"/>
    </row>
    <row r="32" spans="1:11" ht="20.25">
      <c r="A32" s="8" t="s">
        <v>27</v>
      </c>
      <c r="B32" s="7" t="s">
        <v>7</v>
      </c>
      <c r="C32" s="7" t="s">
        <v>8</v>
      </c>
      <c r="D32" s="42">
        <v>353.9</v>
      </c>
      <c r="E32" s="42">
        <v>17.20561</v>
      </c>
      <c r="F32" s="42">
        <f>D32-E32</f>
        <v>336.69439</v>
      </c>
      <c r="G32" s="39">
        <f>E32/D32*100</f>
        <v>4.861715173777903</v>
      </c>
      <c r="H32" s="18"/>
      <c r="I32" s="18"/>
      <c r="J32" s="18"/>
      <c r="K32" s="18"/>
    </row>
    <row r="33" spans="1:11" ht="20.25">
      <c r="A33" s="8"/>
      <c r="B33" s="7"/>
      <c r="C33" s="7"/>
      <c r="D33" s="42"/>
      <c r="E33" s="42"/>
      <c r="F33" s="42"/>
      <c r="G33" s="42"/>
      <c r="H33" s="19"/>
      <c r="I33" s="19"/>
      <c r="J33" s="19"/>
      <c r="K33" s="19"/>
    </row>
    <row r="34" spans="1:11" ht="40.5">
      <c r="A34" s="25" t="s">
        <v>41</v>
      </c>
      <c r="B34" s="26" t="s">
        <v>8</v>
      </c>
      <c r="C34" s="26" t="s">
        <v>12</v>
      </c>
      <c r="D34" s="39">
        <f>$D$35</f>
        <v>47.8</v>
      </c>
      <c r="E34" s="39">
        <f>$E$35</f>
        <v>2.652</v>
      </c>
      <c r="F34" s="39">
        <f>$F$35</f>
        <v>-45.147999999999996</v>
      </c>
      <c r="G34" s="39">
        <f>$G$35</f>
        <v>2.9918053001317633</v>
      </c>
      <c r="H34" s="18"/>
      <c r="I34" s="18"/>
      <c r="J34" s="18"/>
      <c r="K34" s="18"/>
    </row>
    <row r="35" spans="1:11" ht="20.25">
      <c r="A35" s="8" t="s">
        <v>42</v>
      </c>
      <c r="B35" s="7" t="s">
        <v>8</v>
      </c>
      <c r="C35" s="7" t="s">
        <v>25</v>
      </c>
      <c r="D35" s="42">
        <v>47.8</v>
      </c>
      <c r="E35" s="42">
        <v>2.652</v>
      </c>
      <c r="F35" s="42">
        <f>E35-D35</f>
        <v>-45.147999999999996</v>
      </c>
      <c r="G35" s="42">
        <f>$G$38</f>
        <v>2.9918053001317633</v>
      </c>
      <c r="H35" s="18"/>
      <c r="I35" s="18"/>
      <c r="J35" s="18"/>
      <c r="K35" s="18"/>
    </row>
    <row r="36" spans="1:11" ht="20.25">
      <c r="A36" s="8"/>
      <c r="B36" s="7"/>
      <c r="C36" s="7"/>
      <c r="D36" s="42"/>
      <c r="E36" s="42"/>
      <c r="F36" s="42"/>
      <c r="G36" s="42"/>
      <c r="H36" s="18"/>
      <c r="I36" s="18"/>
      <c r="J36" s="18"/>
      <c r="K36" s="18"/>
    </row>
    <row r="37" spans="1:11" ht="20.25">
      <c r="A37" s="25" t="s">
        <v>17</v>
      </c>
      <c r="B37" s="26" t="s">
        <v>6</v>
      </c>
      <c r="C37" s="26" t="s">
        <v>12</v>
      </c>
      <c r="D37" s="39">
        <f>D38+D39</f>
        <v>1469.21</v>
      </c>
      <c r="E37" s="39">
        <f>E38+E39</f>
        <v>42.46</v>
      </c>
      <c r="F37" s="39">
        <f>E37-D37</f>
        <v>-1426.75</v>
      </c>
      <c r="G37" s="39">
        <f>E37/D37*100</f>
        <v>2.889988497219594</v>
      </c>
      <c r="H37" s="18"/>
      <c r="I37" s="18"/>
      <c r="J37" s="18"/>
      <c r="K37" s="18"/>
    </row>
    <row r="38" spans="1:11" ht="20.25">
      <c r="A38" s="8" t="s">
        <v>28</v>
      </c>
      <c r="B38" s="7" t="s">
        <v>6</v>
      </c>
      <c r="C38" s="7" t="s">
        <v>29</v>
      </c>
      <c r="D38" s="42">
        <v>1419.21</v>
      </c>
      <c r="E38" s="42">
        <v>42.46</v>
      </c>
      <c r="F38" s="42">
        <f>E38-D38</f>
        <v>-1376.75</v>
      </c>
      <c r="G38" s="42">
        <f>E38/D38*100</f>
        <v>2.9918053001317633</v>
      </c>
      <c r="H38" s="18"/>
      <c r="I38" s="18"/>
      <c r="J38" s="18"/>
      <c r="K38" s="18"/>
    </row>
    <row r="39" spans="1:11" ht="20.25">
      <c r="A39" s="8" t="s">
        <v>11</v>
      </c>
      <c r="B39" s="7" t="s">
        <v>6</v>
      </c>
      <c r="C39" s="6">
        <v>12</v>
      </c>
      <c r="D39" s="42">
        <v>50</v>
      </c>
      <c r="E39" s="46">
        <v>0</v>
      </c>
      <c r="F39" s="42">
        <f>E39-D39</f>
        <v>-50</v>
      </c>
      <c r="G39" s="42">
        <f>E39/D39*100</f>
        <v>0</v>
      </c>
      <c r="H39" s="18"/>
      <c r="I39" s="18"/>
      <c r="J39" s="18"/>
      <c r="K39" s="18"/>
    </row>
    <row r="40" spans="1:11" ht="20.25">
      <c r="A40" s="8"/>
      <c r="B40" s="7"/>
      <c r="C40" s="6"/>
      <c r="D40" s="42"/>
      <c r="E40" s="42"/>
      <c r="F40" s="42"/>
      <c r="G40" s="42"/>
      <c r="H40" s="19"/>
      <c r="I40" s="19"/>
      <c r="J40" s="19"/>
      <c r="K40" s="19"/>
    </row>
    <row r="41" spans="1:11" ht="36.75" customHeight="1">
      <c r="A41" s="25" t="s">
        <v>18</v>
      </c>
      <c r="B41" s="26" t="s">
        <v>9</v>
      </c>
      <c r="C41" s="26" t="s">
        <v>12</v>
      </c>
      <c r="D41" s="39">
        <f>D42+D43</f>
        <v>6719.14877</v>
      </c>
      <c r="E41" s="39">
        <f>E42+E43</f>
        <v>579.2585</v>
      </c>
      <c r="F41" s="39">
        <f>E41-D41</f>
        <v>-6139.89027</v>
      </c>
      <c r="G41" s="39">
        <f>E41/D41*100</f>
        <v>8.621010187872354</v>
      </c>
      <c r="H41" s="18"/>
      <c r="I41" s="18"/>
      <c r="J41" s="18"/>
      <c r="K41" s="18"/>
    </row>
    <row r="42" spans="1:11" ht="20.25">
      <c r="A42" s="8" t="s">
        <v>20</v>
      </c>
      <c r="B42" s="7" t="s">
        <v>9</v>
      </c>
      <c r="C42" s="7" t="s">
        <v>7</v>
      </c>
      <c r="D42" s="11">
        <v>1002.74877</v>
      </c>
      <c r="E42" s="42">
        <v>126.56627</v>
      </c>
      <c r="F42" s="42">
        <f>E42-D42</f>
        <v>-876.1825</v>
      </c>
      <c r="G42" s="39">
        <v>0</v>
      </c>
      <c r="H42" s="18"/>
      <c r="I42" s="18"/>
      <c r="J42" s="18"/>
      <c r="K42" s="18"/>
    </row>
    <row r="43" spans="1:11" ht="20.25">
      <c r="A43" s="8" t="s">
        <v>15</v>
      </c>
      <c r="B43" s="7" t="s">
        <v>9</v>
      </c>
      <c r="C43" s="7" t="s">
        <v>8</v>
      </c>
      <c r="D43" s="42">
        <v>5716.4</v>
      </c>
      <c r="E43" s="42">
        <v>452.69223</v>
      </c>
      <c r="F43" s="42">
        <f>E43-D43</f>
        <v>-5263.70777</v>
      </c>
      <c r="G43" s="39">
        <f>E43/D43*100</f>
        <v>7.91918392694703</v>
      </c>
      <c r="H43" s="18"/>
      <c r="I43" s="18"/>
      <c r="J43" s="18"/>
      <c r="K43" s="18"/>
    </row>
    <row r="44" spans="1:11" ht="20.25">
      <c r="A44" s="8"/>
      <c r="B44" s="7"/>
      <c r="C44" s="7"/>
      <c r="D44" s="42"/>
      <c r="E44" s="42"/>
      <c r="F44" s="42"/>
      <c r="G44" s="42"/>
      <c r="H44" s="19"/>
      <c r="I44" s="19"/>
      <c r="J44" s="19"/>
      <c r="K44" s="19"/>
    </row>
    <row r="45" spans="1:11" ht="20.25" hidden="1">
      <c r="A45" s="25"/>
      <c r="B45" s="26"/>
      <c r="C45" s="26"/>
      <c r="D45" s="39"/>
      <c r="E45" s="39"/>
      <c r="F45" s="39"/>
      <c r="G45" s="39"/>
      <c r="H45" s="18"/>
      <c r="I45" s="18"/>
      <c r="J45" s="18"/>
      <c r="K45" s="18"/>
    </row>
    <row r="46" spans="1:11" ht="20.25" hidden="1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8"/>
      <c r="B47" s="7"/>
      <c r="C47" s="7"/>
      <c r="D47" s="42"/>
      <c r="E47" s="42"/>
      <c r="F47" s="42"/>
      <c r="G47" s="42"/>
      <c r="H47" s="18"/>
      <c r="I47" s="18"/>
      <c r="J47" s="18"/>
      <c r="K47" s="18"/>
    </row>
    <row r="48" spans="1:11" ht="20.25">
      <c r="A48" s="25" t="s">
        <v>37</v>
      </c>
      <c r="B48" s="26" t="s">
        <v>36</v>
      </c>
      <c r="C48" s="26" t="s">
        <v>12</v>
      </c>
      <c r="D48" s="39">
        <f>D49+D50</f>
        <v>20</v>
      </c>
      <c r="E48" s="39">
        <f>E49+E50</f>
        <v>0</v>
      </c>
      <c r="F48" s="42">
        <f>E48-D48</f>
        <v>-20</v>
      </c>
      <c r="G48" s="42">
        <f>E48/D48*100</f>
        <v>0</v>
      </c>
      <c r="H48" s="18"/>
      <c r="I48" s="18"/>
      <c r="J48" s="18"/>
      <c r="K48" s="18"/>
    </row>
    <row r="49" spans="1:11" ht="18" customHeight="1">
      <c r="A49" s="8" t="s">
        <v>38</v>
      </c>
      <c r="B49" s="7" t="s">
        <v>36</v>
      </c>
      <c r="C49" s="7" t="s">
        <v>5</v>
      </c>
      <c r="D49" s="42">
        <v>20</v>
      </c>
      <c r="E49" s="42">
        <v>0</v>
      </c>
      <c r="F49" s="42">
        <f>E49-D49</f>
        <v>-20</v>
      </c>
      <c r="G49" s="42">
        <f>E49/D49*100</f>
        <v>0</v>
      </c>
      <c r="H49" s="18"/>
      <c r="I49" s="18"/>
      <c r="J49" s="18"/>
      <c r="K49" s="18"/>
    </row>
    <row r="50" spans="1:11" ht="2.25" customHeight="1" hidden="1">
      <c r="A50" s="8"/>
      <c r="B50" s="7"/>
      <c r="C50" s="7"/>
      <c r="D50" s="42"/>
      <c r="E50" s="42"/>
      <c r="F50" s="42"/>
      <c r="G50" s="42"/>
      <c r="H50" s="20"/>
      <c r="I50" s="20"/>
      <c r="J50" s="20"/>
      <c r="K50" s="20"/>
    </row>
    <row r="51" spans="1:11" ht="20.25">
      <c r="A51" s="8"/>
      <c r="B51" s="7"/>
      <c r="C51" s="7"/>
      <c r="D51" s="42"/>
      <c r="E51" s="42"/>
      <c r="F51" s="42"/>
      <c r="G51" s="42"/>
      <c r="H51" s="18"/>
      <c r="I51" s="18"/>
      <c r="J51" s="18"/>
      <c r="K51" s="18"/>
    </row>
    <row r="52" spans="1:11" ht="20.25">
      <c r="A52" s="27" t="s">
        <v>19</v>
      </c>
      <c r="B52" s="26">
        <v>10</v>
      </c>
      <c r="C52" s="26" t="s">
        <v>12</v>
      </c>
      <c r="D52" s="39">
        <f>$D$53</f>
        <v>521.68823</v>
      </c>
      <c r="E52" s="39">
        <f>E53</f>
        <v>86.08716</v>
      </c>
      <c r="F52" s="39">
        <f>F53</f>
        <v>-435.60107</v>
      </c>
      <c r="G52" s="39">
        <f>E52/D52*100</f>
        <v>16.501648887114055</v>
      </c>
      <c r="H52" s="18"/>
      <c r="I52" s="18"/>
      <c r="J52" s="18"/>
      <c r="K52" s="18"/>
    </row>
    <row r="53" spans="1:11" ht="20.25">
      <c r="A53" s="22" t="s">
        <v>24</v>
      </c>
      <c r="B53" s="7" t="s">
        <v>25</v>
      </c>
      <c r="C53" s="7" t="s">
        <v>5</v>
      </c>
      <c r="D53" s="42">
        <v>521.68823</v>
      </c>
      <c r="E53" s="42">
        <v>86.08716</v>
      </c>
      <c r="F53" s="42">
        <f>E53-D53</f>
        <v>-435.60107</v>
      </c>
      <c r="G53" s="39">
        <f>E53/D53*100</f>
        <v>16.501648887114055</v>
      </c>
      <c r="H53" s="18"/>
      <c r="I53" s="18"/>
      <c r="J53" s="18"/>
      <c r="K53" s="18"/>
    </row>
    <row r="54" spans="1:11" ht="20.25">
      <c r="A54" s="22"/>
      <c r="B54" s="7"/>
      <c r="C54" s="7"/>
      <c r="D54" s="42"/>
      <c r="E54" s="42"/>
      <c r="F54" s="42"/>
      <c r="G54" s="39"/>
      <c r="H54" s="18"/>
      <c r="I54" s="18"/>
      <c r="J54" s="18"/>
      <c r="K54" s="18"/>
    </row>
    <row r="55" spans="1:11" ht="20.25">
      <c r="A55" s="25" t="s">
        <v>14</v>
      </c>
      <c r="B55" s="26" t="s">
        <v>10</v>
      </c>
      <c r="C55" s="26" t="s">
        <v>12</v>
      </c>
      <c r="D55" s="39">
        <f>$D$56</f>
        <v>20</v>
      </c>
      <c r="E55" s="39">
        <f>$E$56</f>
        <v>5.1</v>
      </c>
      <c r="F55" s="39">
        <f>F56</f>
        <v>-14.9</v>
      </c>
      <c r="G55" s="39">
        <f>E55/D55*100</f>
        <v>25.5</v>
      </c>
      <c r="H55" s="18"/>
      <c r="I55" s="18"/>
      <c r="J55" s="18"/>
      <c r="K55" s="18"/>
    </row>
    <row r="56" spans="1:11" ht="20.25">
      <c r="A56" s="22" t="s">
        <v>22</v>
      </c>
      <c r="B56" s="7" t="s">
        <v>10</v>
      </c>
      <c r="C56" s="7" t="s">
        <v>5</v>
      </c>
      <c r="D56" s="42">
        <v>20</v>
      </c>
      <c r="E56" s="42">
        <v>5.1</v>
      </c>
      <c r="F56" s="42">
        <f>E56-D56</f>
        <v>-14.9</v>
      </c>
      <c r="G56" s="39">
        <f>E56/D56*100</f>
        <v>25.5</v>
      </c>
      <c r="H56" s="18"/>
      <c r="I56" s="18"/>
      <c r="J56" s="18"/>
      <c r="K56" s="18"/>
    </row>
    <row r="57" spans="1:11" ht="20.25">
      <c r="A57" s="10"/>
      <c r="B57" s="3"/>
      <c r="C57" s="3"/>
      <c r="D57" s="43"/>
      <c r="E57" s="43"/>
      <c r="F57" s="43"/>
      <c r="G57" s="43"/>
      <c r="H57" s="18"/>
      <c r="I57" s="18"/>
      <c r="J57" s="18"/>
      <c r="K57" s="18"/>
    </row>
    <row r="58" spans="1:11" ht="60.75">
      <c r="A58" s="24" t="s">
        <v>43</v>
      </c>
      <c r="B58" s="26" t="s">
        <v>23</v>
      </c>
      <c r="C58" s="26" t="s">
        <v>12</v>
      </c>
      <c r="D58" s="39">
        <f>$D$59</f>
        <v>77.87</v>
      </c>
      <c r="E58" s="39">
        <f>$E$59</f>
        <v>77.87</v>
      </c>
      <c r="F58" s="39">
        <f>F59</f>
        <v>0</v>
      </c>
      <c r="G58" s="37">
        <f>G59</f>
        <v>100</v>
      </c>
      <c r="H58" s="18"/>
      <c r="I58" s="18"/>
      <c r="J58" s="18"/>
      <c r="K58" s="18"/>
    </row>
    <row r="59" spans="1:7" ht="36.75" customHeight="1">
      <c r="A59" s="22" t="s">
        <v>44</v>
      </c>
      <c r="B59" s="7" t="s">
        <v>23</v>
      </c>
      <c r="C59" s="7" t="s">
        <v>8</v>
      </c>
      <c r="D59" s="42">
        <v>77.87</v>
      </c>
      <c r="E59" s="42">
        <v>77.87</v>
      </c>
      <c r="F59" s="42">
        <f>E59-D59</f>
        <v>0</v>
      </c>
      <c r="G59" s="38">
        <f>E59/D59*100</f>
        <v>100</v>
      </c>
    </row>
    <row r="60" spans="1:7" ht="20.25">
      <c r="A60" s="22"/>
      <c r="B60" s="7"/>
      <c r="C60" s="7"/>
      <c r="D60" s="11"/>
      <c r="E60" s="11"/>
      <c r="F60" s="11"/>
      <c r="G60" s="11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20.25">
      <c r="A62" s="55"/>
      <c r="B62" s="56"/>
      <c r="D62" s="29"/>
      <c r="E62" s="29"/>
      <c r="F62" s="29"/>
      <c r="G62" s="29"/>
    </row>
    <row r="63" spans="1:7" ht="18">
      <c r="A63" s="21"/>
      <c r="D63" s="29"/>
      <c r="E63" s="29"/>
      <c r="F63" s="29"/>
      <c r="G63" s="29"/>
    </row>
  </sheetData>
  <sheetProtection/>
  <mergeCells count="13">
    <mergeCell ref="D12:D14"/>
    <mergeCell ref="D10:D11"/>
    <mergeCell ref="B10:C10"/>
    <mergeCell ref="E13:E14"/>
    <mergeCell ref="F13:F14"/>
    <mergeCell ref="G13:G14"/>
    <mergeCell ref="E2:G2"/>
    <mergeCell ref="A6:G8"/>
    <mergeCell ref="A62:B62"/>
    <mergeCell ref="A10:A14"/>
    <mergeCell ref="B12:B14"/>
    <mergeCell ref="C12:C14"/>
    <mergeCell ref="B11:C11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support135</cp:lastModifiedBy>
  <cp:lastPrinted>2024-04-05T08:27:55Z</cp:lastPrinted>
  <dcterms:created xsi:type="dcterms:W3CDTF">2005-02-28T13:05:04Z</dcterms:created>
  <dcterms:modified xsi:type="dcterms:W3CDTF">2024-04-05T08:38:30Z</dcterms:modified>
  <cp:category/>
  <cp:version/>
  <cp:contentType/>
  <cp:contentStatus/>
</cp:coreProperties>
</file>